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ku Pesanan" sheetId="1" state="visible" r:id="rId1"/>
    <sheet xmlns:r="http://schemas.openxmlformats.org/officeDocument/2006/relationships" name="Reka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0A2540"/>
      <sz val="16"/>
    </font>
    <font>
      <name val="Arial"/>
      <color rgb="005B6675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10"/>
    </font>
    <font>
      <name val="Arial"/>
      <color rgb="00B45309"/>
      <sz val="9"/>
    </font>
    <font>
      <name val="Arial"/>
      <color rgb="005B6675"/>
      <sz val="8"/>
    </font>
    <font>
      <name val="Arial"/>
      <b val="1"/>
      <color rgb="0000AEFF"/>
      <sz val="11"/>
    </font>
  </fonts>
  <fills count="4">
    <fill>
      <patternFill/>
    </fill>
    <fill>
      <patternFill patternType="gray125"/>
    </fill>
    <fill>
      <patternFill patternType="solid">
        <fgColor rgb="0000AEFF"/>
      </patternFill>
    </fill>
    <fill>
      <patternFill patternType="solid">
        <fgColor rgb="00F2F5F9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165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3" fontId="4" fillId="0" borderId="1" pivotButton="0" quotePrefix="0" xfId="0"/>
    <xf numFmtId="3" fontId="4" fillId="3" borderId="1" pivotButton="0" quotePrefix="0" xfId="0"/>
    <xf numFmtId="0" fontId="4" fillId="3" borderId="1" pivotButton="0" quotePrefix="0" xfId="0"/>
    <xf numFmtId="0" fontId="5" fillId="0" borderId="1" applyAlignment="1" pivotButton="0" quotePrefix="0" xfId="0">
      <alignment horizontal="right" vertical="center"/>
    </xf>
    <xf numFmtId="3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1" customWidth="1" min="2" max="2"/>
    <col width="17" customWidth="1" min="3" max="3"/>
    <col width="12" customWidth="1" min="4" max="4"/>
    <col width="20" customWidth="1" min="5" max="5"/>
    <col width="8" customWidth="1" min="6" max="6"/>
    <col width="9" customWidth="1" min="7" max="7"/>
    <col width="9" customWidth="1" min="8" max="8"/>
    <col width="9" customWidth="1" min="9" max="9"/>
    <col width="13" customWidth="1" min="10" max="10"/>
    <col width="14" customWidth="1" min="11" max="11"/>
    <col width="14" customWidth="1" min="12" max="12"/>
    <col width="13" customWidth="1" min="13" max="13"/>
    <col width="13" customWidth="1" min="14" max="14"/>
    <col width="14" customWidth="1" min="15" max="15"/>
    <col width="11" customWidth="1" min="16" max="16"/>
    <col width="14" customWidth="1" min="17" max="17"/>
    <col width="11" customWidth="1" min="18" max="18"/>
  </cols>
  <sheetData>
    <row r="1">
      <c r="A1" s="1" t="inlineStr">
        <is>
          <t>BUKU PESANAN</t>
        </is>
      </c>
    </row>
    <row r="2">
      <c r="A2" s="2" t="inlineStr">
        <is>
          <t>Satu baris per barang dalam satu SO. Kalau DP atau pembayaran untuk seluruh pesanan, tulis di baris pertama pesanan itu saja.</t>
        </is>
      </c>
    </row>
    <row r="3"/>
    <row r="4" ht="30" customHeight="1">
      <c r="A4" s="3" t="inlineStr">
        <is>
          <t>No. SO</t>
        </is>
      </c>
      <c r="B4" s="3" t="inlineStr">
        <is>
          <t>Tanggal</t>
        </is>
      </c>
      <c r="C4" s="3" t="inlineStr">
        <is>
          <t>Pelanggan</t>
        </is>
      </c>
      <c r="D4" s="3" t="inlineStr">
        <is>
          <t>No. PO</t>
        </is>
      </c>
      <c r="E4" s="3" t="inlineStr">
        <is>
          <t>Barang</t>
        </is>
      </c>
      <c r="F4" s="3" t="inlineStr">
        <is>
          <t>Satuan</t>
        </is>
      </c>
      <c r="G4" s="3" t="inlineStr">
        <is>
          <t>Dipesan</t>
        </is>
      </c>
      <c r="H4" s="3" t="inlineStr">
        <is>
          <t>Dikirim</t>
        </is>
      </c>
      <c r="I4" s="3" t="inlineStr">
        <is>
          <t>Sisa kirim</t>
        </is>
      </c>
      <c r="J4" s="3" t="inlineStr">
        <is>
          <t>Harga satuan (Rp)</t>
        </is>
      </c>
      <c r="K4" s="3" t="inlineStr">
        <is>
          <t>Nilai pesanan (Rp)</t>
        </is>
      </c>
      <c r="L4" s="3" t="inlineStr">
        <is>
          <t>Nilai belum dikirim (Rp)</t>
        </is>
      </c>
      <c r="M4" s="3" t="inlineStr">
        <is>
          <t>DP diterima (Rp)</t>
        </is>
      </c>
      <c r="N4" s="3" t="inlineStr">
        <is>
          <t>Sudah dibayar (Rp)</t>
        </is>
      </c>
      <c r="O4" s="3" t="inlineStr">
        <is>
          <t>Sisa tagihan (Rp)</t>
        </is>
      </c>
      <c r="P4" s="3" t="inlineStr">
        <is>
          <t>Janji kirim</t>
        </is>
      </c>
      <c r="Q4" s="3" t="inlineStr">
        <is>
          <t>Status</t>
        </is>
      </c>
      <c r="R4" s="3" t="inlineStr">
        <is>
          <t>Terlambat?</t>
        </is>
      </c>
    </row>
    <row r="5">
      <c r="A5" s="4" t="inlineStr">
        <is>
          <t>SO/2026/07/024</t>
        </is>
      </c>
      <c r="B5" s="5" t="n">
        <v>46215</v>
      </c>
      <c r="C5" s="4" t="inlineStr">
        <is>
          <t>Warung Bu Sri</t>
        </is>
      </c>
      <c r="D5" s="4" t="inlineStr">
        <is>
          <t>PO-WBS-072</t>
        </is>
      </c>
      <c r="E5" s="4" t="inlineStr">
        <is>
          <t>Beras Premium 5 kg</t>
        </is>
      </c>
      <c r="F5" s="6" t="inlineStr">
        <is>
          <t>karung</t>
        </is>
      </c>
      <c r="G5" s="6" t="n">
        <v>25</v>
      </c>
      <c r="H5" s="6" t="n">
        <v>25</v>
      </c>
      <c r="I5" s="7">
        <f>IF(G5="","",G5-N(H5))</f>
        <v/>
      </c>
      <c r="J5" s="8" t="n">
        <v>62000</v>
      </c>
      <c r="K5" s="9">
        <f>IF(G5="","",G5*J5)</f>
        <v/>
      </c>
      <c r="L5" s="9">
        <f>IF(G5="","",I5*J5)</f>
        <v/>
      </c>
      <c r="M5" s="8" t="n">
        <v>0</v>
      </c>
      <c r="N5" s="8" t="n">
        <v>0</v>
      </c>
      <c r="O5" s="9">
        <f>IF(G5="","",K5-N(M5)-N(N5))</f>
        <v/>
      </c>
      <c r="P5" s="5" t="n">
        <v>46215</v>
      </c>
      <c r="Q5" s="10">
        <f>IF(G5="","",IF(I5&lt;=0,"Terkirim",IF(N(H5)=0,"Belum dikirim","Kirim sebagian")))</f>
        <v/>
      </c>
      <c r="R5" s="10">
        <f>IF(OR(G5="",P5=""),"",IF(AND(I5&gt;0,P5&lt;TODAY()),"Terlambat",""))</f>
        <v/>
      </c>
    </row>
    <row r="6">
      <c r="A6" s="4" t="inlineStr">
        <is>
          <t>SO/2026/07/024</t>
        </is>
      </c>
      <c r="B6" s="5" t="n">
        <v>46215</v>
      </c>
      <c r="C6" s="4" t="inlineStr">
        <is>
          <t>Warung Bu Sri</t>
        </is>
      </c>
      <c r="D6" s="4" t="inlineStr">
        <is>
          <t>PO-WBS-072</t>
        </is>
      </c>
      <c r="E6" s="4" t="inlineStr">
        <is>
          <t>Minyak Goreng 2 L</t>
        </is>
      </c>
      <c r="F6" s="6" t="inlineStr">
        <is>
          <t>dus</t>
        </is>
      </c>
      <c r="G6" s="6" t="n">
        <v>12</v>
      </c>
      <c r="H6" s="6" t="n">
        <v>12</v>
      </c>
      <c r="I6" s="7">
        <f>IF(G6="","",G6-N(H6))</f>
        <v/>
      </c>
      <c r="J6" s="8" t="n">
        <v>168000</v>
      </c>
      <c r="K6" s="9">
        <f>IF(G6="","",G6*J6)</f>
        <v/>
      </c>
      <c r="L6" s="9">
        <f>IF(G6="","",I6*J6)</f>
        <v/>
      </c>
      <c r="M6" s="8" t="n">
        <v>0</v>
      </c>
      <c r="N6" s="8" t="n">
        <v>0</v>
      </c>
      <c r="O6" s="9">
        <f>IF(G6="","",K6-N(M6)-N(N6))</f>
        <v/>
      </c>
      <c r="P6" s="5" t="n">
        <v>46215</v>
      </c>
      <c r="Q6" s="10">
        <f>IF(G6="","",IF(I6&lt;=0,"Terkirim",IF(N(H6)=0,"Belum dikirim","Kirim sebagian")))</f>
        <v/>
      </c>
      <c r="R6" s="10">
        <f>IF(OR(G6="",P6=""),"",IF(AND(I6&gt;0,P6&lt;TODAY()),"Terlambat",""))</f>
        <v/>
      </c>
    </row>
    <row r="7">
      <c r="A7" s="4" t="inlineStr">
        <is>
          <t>SO/2026/07/024</t>
        </is>
      </c>
      <c r="B7" s="5" t="n">
        <v>46215</v>
      </c>
      <c r="C7" s="4" t="inlineStr">
        <is>
          <t>Warung Bu Sri</t>
        </is>
      </c>
      <c r="D7" s="4" t="inlineStr">
        <is>
          <t>PO-WBS-072</t>
        </is>
      </c>
      <c r="E7" s="4" t="inlineStr">
        <is>
          <t>Gula Pasir 1 kg</t>
        </is>
      </c>
      <c r="F7" s="6" t="inlineStr">
        <is>
          <t>pak</t>
        </is>
      </c>
      <c r="G7" s="6" t="n">
        <v>30</v>
      </c>
      <c r="H7" s="6" t="n">
        <v>30</v>
      </c>
      <c r="I7" s="7">
        <f>IF(G7="","",G7-N(H7))</f>
        <v/>
      </c>
      <c r="J7" s="8" t="n">
        <v>15500</v>
      </c>
      <c r="K7" s="9">
        <f>IF(G7="","",G7*J7)</f>
        <v/>
      </c>
      <c r="L7" s="9">
        <f>IF(G7="","",I7*J7)</f>
        <v/>
      </c>
      <c r="M7" s="8" t="n">
        <v>0</v>
      </c>
      <c r="N7" s="8" t="n">
        <v>0</v>
      </c>
      <c r="O7" s="9">
        <f>IF(G7="","",K7-N(M7)-N(N7))</f>
        <v/>
      </c>
      <c r="P7" s="5" t="n">
        <v>46215</v>
      </c>
      <c r="Q7" s="10">
        <f>IF(G7="","",IF(I7&lt;=0,"Terkirim",IF(N(H7)=0,"Belum dikirim","Kirim sebagian")))</f>
        <v/>
      </c>
      <c r="R7" s="10">
        <f>IF(OR(G7="",P7=""),"",IF(AND(I7&gt;0,P7&lt;TODAY()),"Terlambat",""))</f>
        <v/>
      </c>
    </row>
    <row r="8">
      <c r="A8" s="4" t="inlineStr">
        <is>
          <t>SO/2026/07/027</t>
        </is>
      </c>
      <c r="B8" s="5" t="n">
        <v>46218</v>
      </c>
      <c r="C8" s="4" t="inlineStr">
        <is>
          <t>Toko Makmur</t>
        </is>
      </c>
      <c r="D8" s="4" t="inlineStr">
        <is>
          <t>PO-TM-118</t>
        </is>
      </c>
      <c r="E8" s="4" t="inlineStr">
        <is>
          <t>Minyak Goreng 2 L</t>
        </is>
      </c>
      <c r="F8" s="6" t="inlineStr">
        <is>
          <t>dus</t>
        </is>
      </c>
      <c r="G8" s="6" t="n">
        <v>20</v>
      </c>
      <c r="H8" s="6" t="n">
        <v>12</v>
      </c>
      <c r="I8" s="7">
        <f>IF(G8="","",G8-N(H8))</f>
        <v/>
      </c>
      <c r="J8" s="8" t="n">
        <v>168000</v>
      </c>
      <c r="K8" s="9">
        <f>IF(G8="","",G8*J8)</f>
        <v/>
      </c>
      <c r="L8" s="9">
        <f>IF(G8="","",I8*J8)</f>
        <v/>
      </c>
      <c r="M8" s="8" t="n">
        <v>1000000</v>
      </c>
      <c r="N8" s="8" t="n">
        <v>0</v>
      </c>
      <c r="O8" s="9">
        <f>IF(G8="","",K8-N(M8)-N(N8))</f>
        <v/>
      </c>
      <c r="P8" s="5" t="n">
        <v>46220</v>
      </c>
      <c r="Q8" s="10">
        <f>IF(G8="","",IF(I8&lt;=0,"Terkirim",IF(N(H8)=0,"Belum dikirim","Kirim sebagian")))</f>
        <v/>
      </c>
      <c r="R8" s="10">
        <f>IF(OR(G8="",P8=""),"",IF(AND(I8&gt;0,P8&lt;TODAY()),"Terlambat",""))</f>
        <v/>
      </c>
    </row>
    <row r="9">
      <c r="A9" s="4" t="inlineStr">
        <is>
          <t>SO/2026/07/029</t>
        </is>
      </c>
      <c r="B9" s="5" t="n">
        <v>46221</v>
      </c>
      <c r="C9" s="4" t="inlineStr">
        <is>
          <t>Warung Pak Andi</t>
        </is>
      </c>
      <c r="D9" s="4" t="inlineStr">
        <is>
          <t>via WA</t>
        </is>
      </c>
      <c r="E9" s="4" t="inlineStr">
        <is>
          <t>Beras Premium 5 kg</t>
        </is>
      </c>
      <c r="F9" s="6" t="inlineStr">
        <is>
          <t>karung</t>
        </is>
      </c>
      <c r="G9" s="6" t="n">
        <v>10</v>
      </c>
      <c r="H9" s="6" t="n">
        <v>0</v>
      </c>
      <c r="I9" s="7">
        <f>IF(G9="","",G9-N(H9))</f>
        <v/>
      </c>
      <c r="J9" s="8" t="n">
        <v>62000</v>
      </c>
      <c r="K9" s="9">
        <f>IF(G9="","",G9*J9)</f>
        <v/>
      </c>
      <c r="L9" s="9">
        <f>IF(G9="","",I9*J9)</f>
        <v/>
      </c>
      <c r="M9" s="8" t="n">
        <v>0</v>
      </c>
      <c r="N9" s="8" t="n">
        <v>0</v>
      </c>
      <c r="O9" s="9">
        <f>IF(G9="","",K9-N(M9)-N(N9))</f>
        <v/>
      </c>
      <c r="P9" s="5" t="n">
        <v>46223</v>
      </c>
      <c r="Q9" s="10">
        <f>IF(G9="","",IF(I9&lt;=0,"Terkirim",IF(N(H9)=0,"Belum dikirim","Kirim sebagian")))</f>
        <v/>
      </c>
      <c r="R9" s="10">
        <f>IF(OR(G9="",P9=""),"",IF(AND(I9&gt;0,P9&lt;TODAY()),"Terlambat",""))</f>
        <v/>
      </c>
    </row>
    <row r="10">
      <c r="A10" s="4" t="inlineStr">
        <is>
          <t>SO/2026/07/029</t>
        </is>
      </c>
      <c r="B10" s="5" t="n">
        <v>46221</v>
      </c>
      <c r="C10" s="4" t="inlineStr">
        <is>
          <t>Warung Pak Andi</t>
        </is>
      </c>
      <c r="D10" s="4" t="inlineStr">
        <is>
          <t>via WA</t>
        </is>
      </c>
      <c r="E10" s="4" t="inlineStr">
        <is>
          <t>Gula Pasir 1 kg</t>
        </is>
      </c>
      <c r="F10" s="6" t="inlineStr">
        <is>
          <t>pak</t>
        </is>
      </c>
      <c r="G10" s="6" t="n">
        <v>20</v>
      </c>
      <c r="H10" s="6" t="n">
        <v>0</v>
      </c>
      <c r="I10" s="7">
        <f>IF(G10="","",G10-N(H10))</f>
        <v/>
      </c>
      <c r="J10" s="8" t="n">
        <v>15500</v>
      </c>
      <c r="K10" s="9">
        <f>IF(G10="","",G10*J10)</f>
        <v/>
      </c>
      <c r="L10" s="9">
        <f>IF(G10="","",I10*J10)</f>
        <v/>
      </c>
      <c r="M10" s="8" t="n">
        <v>0</v>
      </c>
      <c r="N10" s="8" t="n">
        <v>0</v>
      </c>
      <c r="O10" s="9">
        <f>IF(G10="","",K10-N(M10)-N(N10))</f>
        <v/>
      </c>
      <c r="P10" s="5" t="n">
        <v>46223</v>
      </c>
      <c r="Q10" s="10">
        <f>IF(G10="","",IF(I10&lt;=0,"Terkirim",IF(N(H10)=0,"Belum dikirim","Kirim sebagian")))</f>
        <v/>
      </c>
      <c r="R10" s="10">
        <f>IF(OR(G10="",P10=""),"",IF(AND(I10&gt;0,P10&lt;TODAY()),"Terlambat",""))</f>
        <v/>
      </c>
    </row>
    <row r="11">
      <c r="A11" s="4" t="inlineStr">
        <is>
          <t>SO/2026/07/030</t>
        </is>
      </c>
      <c r="B11" s="5" t="n">
        <v>46224</v>
      </c>
      <c r="C11" s="4" t="inlineStr">
        <is>
          <t>Warung Bu Sri</t>
        </is>
      </c>
      <c r="D11" s="4" t="inlineStr">
        <is>
          <t>PO-WBS-079</t>
        </is>
      </c>
      <c r="E11" s="4" t="inlineStr">
        <is>
          <t>Minyak Goreng 2 L</t>
        </is>
      </c>
      <c r="F11" s="6" t="inlineStr">
        <is>
          <t>dus</t>
        </is>
      </c>
      <c r="G11" s="6" t="n">
        <v>8</v>
      </c>
      <c r="H11" s="6" t="n">
        <v>8</v>
      </c>
      <c r="I11" s="7">
        <f>IF(G11="","",G11-N(H11))</f>
        <v/>
      </c>
      <c r="J11" s="8" t="n">
        <v>168000</v>
      </c>
      <c r="K11" s="9">
        <f>IF(G11="","",G11*J11)</f>
        <v/>
      </c>
      <c r="L11" s="9">
        <f>IF(G11="","",I11*J11)</f>
        <v/>
      </c>
      <c r="M11" s="8" t="n">
        <v>0</v>
      </c>
      <c r="N11" s="8" t="n">
        <v>1344000</v>
      </c>
      <c r="O11" s="9">
        <f>IF(G11="","",K11-N(M11)-N(N11))</f>
        <v/>
      </c>
      <c r="P11" s="5" t="n">
        <v>46224</v>
      </c>
      <c r="Q11" s="10">
        <f>IF(G11="","",IF(I11&lt;=0,"Terkirim",IF(N(H11)=0,"Belum dikirim","Kirim sebagian")))</f>
        <v/>
      </c>
      <c r="R11" s="10">
        <f>IF(OR(G11="",P11=""),"",IF(AND(I11&gt;0,P11&lt;TODAY()),"Terlambat",""))</f>
        <v/>
      </c>
    </row>
    <row r="12">
      <c r="A12" s="4" t="n"/>
      <c r="B12" s="5" t="n"/>
      <c r="C12" s="4" t="n"/>
      <c r="D12" s="4" t="n"/>
      <c r="E12" s="4" t="n"/>
      <c r="F12" s="6" t="n"/>
      <c r="G12" s="6" t="n"/>
      <c r="H12" s="6" t="n"/>
      <c r="I12" s="7">
        <f>IF(G12="","",G12-N(H12))</f>
        <v/>
      </c>
      <c r="J12" s="8" t="n"/>
      <c r="K12" s="9">
        <f>IF(G12="","",G12*J12)</f>
        <v/>
      </c>
      <c r="L12" s="9">
        <f>IF(G12="","",I12*J12)</f>
        <v/>
      </c>
      <c r="M12" s="8" t="n"/>
      <c r="N12" s="8" t="n"/>
      <c r="O12" s="9">
        <f>IF(G12="","",K12-N(M12)-N(N12))</f>
        <v/>
      </c>
      <c r="P12" s="5" t="n"/>
      <c r="Q12" s="10">
        <f>IF(G12="","",IF(I12&lt;=0,"Terkirim",IF(N(H12)=0,"Belum dikirim","Kirim sebagian")))</f>
        <v/>
      </c>
      <c r="R12" s="10">
        <f>IF(OR(G12="",P12=""),"",IF(AND(I12&gt;0,P12&lt;TODAY()),"Terlambat",""))</f>
        <v/>
      </c>
    </row>
    <row r="13">
      <c r="A13" s="4" t="n"/>
      <c r="B13" s="5" t="n"/>
      <c r="C13" s="4" t="n"/>
      <c r="D13" s="4" t="n"/>
      <c r="E13" s="4" t="n"/>
      <c r="F13" s="6" t="n"/>
      <c r="G13" s="6" t="n"/>
      <c r="H13" s="6" t="n"/>
      <c r="I13" s="7">
        <f>IF(G13="","",G13-N(H13))</f>
        <v/>
      </c>
      <c r="J13" s="8" t="n"/>
      <c r="K13" s="9">
        <f>IF(G13="","",G13*J13)</f>
        <v/>
      </c>
      <c r="L13" s="9">
        <f>IF(G13="","",I13*J13)</f>
        <v/>
      </c>
      <c r="M13" s="8" t="n"/>
      <c r="N13" s="8" t="n"/>
      <c r="O13" s="9">
        <f>IF(G13="","",K13-N(M13)-N(N13))</f>
        <v/>
      </c>
      <c r="P13" s="5" t="n"/>
      <c r="Q13" s="10">
        <f>IF(G13="","",IF(I13&lt;=0,"Terkirim",IF(N(H13)=0,"Belum dikirim","Kirim sebagian")))</f>
        <v/>
      </c>
      <c r="R13" s="10">
        <f>IF(OR(G13="",P13=""),"",IF(AND(I13&gt;0,P13&lt;TODAY()),"Terlambat",""))</f>
        <v/>
      </c>
    </row>
    <row r="14">
      <c r="A14" s="4" t="n"/>
      <c r="B14" s="5" t="n"/>
      <c r="C14" s="4" t="n"/>
      <c r="D14" s="4" t="n"/>
      <c r="E14" s="4" t="n"/>
      <c r="F14" s="6" t="n"/>
      <c r="G14" s="6" t="n"/>
      <c r="H14" s="6" t="n"/>
      <c r="I14" s="7">
        <f>IF(G14="","",G14-N(H14))</f>
        <v/>
      </c>
      <c r="J14" s="8" t="n"/>
      <c r="K14" s="9">
        <f>IF(G14="","",G14*J14)</f>
        <v/>
      </c>
      <c r="L14" s="9">
        <f>IF(G14="","",I14*J14)</f>
        <v/>
      </c>
      <c r="M14" s="8" t="n"/>
      <c r="N14" s="8" t="n"/>
      <c r="O14" s="9">
        <f>IF(G14="","",K14-N(M14)-N(N14))</f>
        <v/>
      </c>
      <c r="P14" s="5" t="n"/>
      <c r="Q14" s="10">
        <f>IF(G14="","",IF(I14&lt;=0,"Terkirim",IF(N(H14)=0,"Belum dikirim","Kirim sebagian")))</f>
        <v/>
      </c>
      <c r="R14" s="10">
        <f>IF(OR(G14="",P14=""),"",IF(AND(I14&gt;0,P14&lt;TODAY()),"Terlambat",""))</f>
        <v/>
      </c>
    </row>
    <row r="15">
      <c r="A15" s="4" t="n"/>
      <c r="B15" s="5" t="n"/>
      <c r="C15" s="4" t="n"/>
      <c r="D15" s="4" t="n"/>
      <c r="E15" s="4" t="n"/>
      <c r="F15" s="6" t="n"/>
      <c r="G15" s="6" t="n"/>
      <c r="H15" s="6" t="n"/>
      <c r="I15" s="7">
        <f>IF(G15="","",G15-N(H15))</f>
        <v/>
      </c>
      <c r="J15" s="8" t="n"/>
      <c r="K15" s="9">
        <f>IF(G15="","",G15*J15)</f>
        <v/>
      </c>
      <c r="L15" s="9">
        <f>IF(G15="","",I15*J15)</f>
        <v/>
      </c>
      <c r="M15" s="8" t="n"/>
      <c r="N15" s="8" t="n"/>
      <c r="O15" s="9">
        <f>IF(G15="","",K15-N(M15)-N(N15))</f>
        <v/>
      </c>
      <c r="P15" s="5" t="n"/>
      <c r="Q15" s="10">
        <f>IF(G15="","",IF(I15&lt;=0,"Terkirim",IF(N(H15)=0,"Belum dikirim","Kirim sebagian")))</f>
        <v/>
      </c>
      <c r="R15" s="10">
        <f>IF(OR(G15="",P15=""),"",IF(AND(I15&gt;0,P15&lt;TODAY()),"Terlambat",""))</f>
        <v/>
      </c>
    </row>
    <row r="16">
      <c r="A16" s="4" t="n"/>
      <c r="B16" s="5" t="n"/>
      <c r="C16" s="4" t="n"/>
      <c r="D16" s="4" t="n"/>
      <c r="E16" s="4" t="n"/>
      <c r="F16" s="6" t="n"/>
      <c r="G16" s="6" t="n"/>
      <c r="H16" s="6" t="n"/>
      <c r="I16" s="7">
        <f>IF(G16="","",G16-N(H16))</f>
        <v/>
      </c>
      <c r="J16" s="8" t="n"/>
      <c r="K16" s="9">
        <f>IF(G16="","",G16*J16)</f>
        <v/>
      </c>
      <c r="L16" s="9">
        <f>IF(G16="","",I16*J16)</f>
        <v/>
      </c>
      <c r="M16" s="8" t="n"/>
      <c r="N16" s="8" t="n"/>
      <c r="O16" s="9">
        <f>IF(G16="","",K16-N(M16)-N(N16))</f>
        <v/>
      </c>
      <c r="P16" s="5" t="n"/>
      <c r="Q16" s="10">
        <f>IF(G16="","",IF(I16&lt;=0,"Terkirim",IF(N(H16)=0,"Belum dikirim","Kirim sebagian")))</f>
        <v/>
      </c>
      <c r="R16" s="10">
        <f>IF(OR(G16="",P16=""),"",IF(AND(I16&gt;0,P16&lt;TODAY()),"Terlambat",""))</f>
        <v/>
      </c>
    </row>
    <row r="17">
      <c r="A17" s="4" t="n"/>
      <c r="B17" s="5" t="n"/>
      <c r="C17" s="4" t="n"/>
      <c r="D17" s="4" t="n"/>
      <c r="E17" s="4" t="n"/>
      <c r="F17" s="6" t="n"/>
      <c r="G17" s="6" t="n"/>
      <c r="H17" s="6" t="n"/>
      <c r="I17" s="7">
        <f>IF(G17="","",G17-N(H17))</f>
        <v/>
      </c>
      <c r="J17" s="8" t="n"/>
      <c r="K17" s="9">
        <f>IF(G17="","",G17*J17)</f>
        <v/>
      </c>
      <c r="L17" s="9">
        <f>IF(G17="","",I17*J17)</f>
        <v/>
      </c>
      <c r="M17" s="8" t="n"/>
      <c r="N17" s="8" t="n"/>
      <c r="O17" s="9">
        <f>IF(G17="","",K17-N(M17)-N(N17))</f>
        <v/>
      </c>
      <c r="P17" s="5" t="n"/>
      <c r="Q17" s="10">
        <f>IF(G17="","",IF(I17&lt;=0,"Terkirim",IF(N(H17)=0,"Belum dikirim","Kirim sebagian")))</f>
        <v/>
      </c>
      <c r="R17" s="10">
        <f>IF(OR(G17="",P17=""),"",IF(AND(I17&gt;0,P17&lt;TODAY()),"Terlambat",""))</f>
        <v/>
      </c>
    </row>
    <row r="18">
      <c r="A18" s="4" t="n"/>
      <c r="B18" s="5" t="n"/>
      <c r="C18" s="4" t="n"/>
      <c r="D18" s="4" t="n"/>
      <c r="E18" s="4" t="n"/>
      <c r="F18" s="6" t="n"/>
      <c r="G18" s="6" t="n"/>
      <c r="H18" s="6" t="n"/>
      <c r="I18" s="7">
        <f>IF(G18="","",G18-N(H18))</f>
        <v/>
      </c>
      <c r="J18" s="8" t="n"/>
      <c r="K18" s="9">
        <f>IF(G18="","",G18*J18)</f>
        <v/>
      </c>
      <c r="L18" s="9">
        <f>IF(G18="","",I18*J18)</f>
        <v/>
      </c>
      <c r="M18" s="8" t="n"/>
      <c r="N18" s="8" t="n"/>
      <c r="O18" s="9">
        <f>IF(G18="","",K18-N(M18)-N(N18))</f>
        <v/>
      </c>
      <c r="P18" s="5" t="n"/>
      <c r="Q18" s="10">
        <f>IF(G18="","",IF(I18&lt;=0,"Terkirim",IF(N(H18)=0,"Belum dikirim","Kirim sebagian")))</f>
        <v/>
      </c>
      <c r="R18" s="10">
        <f>IF(OR(G18="",P18=""),"",IF(AND(I18&gt;0,P18&lt;TODAY()),"Terlambat",""))</f>
        <v/>
      </c>
    </row>
    <row r="19">
      <c r="A19" s="4" t="n"/>
      <c r="B19" s="5" t="n"/>
      <c r="C19" s="4" t="n"/>
      <c r="D19" s="4" t="n"/>
      <c r="E19" s="4" t="n"/>
      <c r="F19" s="6" t="n"/>
      <c r="G19" s="6" t="n"/>
      <c r="H19" s="6" t="n"/>
      <c r="I19" s="7">
        <f>IF(G19="","",G19-N(H19))</f>
        <v/>
      </c>
      <c r="J19" s="8" t="n"/>
      <c r="K19" s="9">
        <f>IF(G19="","",G19*J19)</f>
        <v/>
      </c>
      <c r="L19" s="9">
        <f>IF(G19="","",I19*J19)</f>
        <v/>
      </c>
      <c r="M19" s="8" t="n"/>
      <c r="N19" s="8" t="n"/>
      <c r="O19" s="9">
        <f>IF(G19="","",K19-N(M19)-N(N19))</f>
        <v/>
      </c>
      <c r="P19" s="5" t="n"/>
      <c r="Q19" s="10">
        <f>IF(G19="","",IF(I19&lt;=0,"Terkirim",IF(N(H19)=0,"Belum dikirim","Kirim sebagian")))</f>
        <v/>
      </c>
      <c r="R19" s="10">
        <f>IF(OR(G19="",P19=""),"",IF(AND(I19&gt;0,P19&lt;TODAY()),"Terlambat",""))</f>
        <v/>
      </c>
    </row>
    <row r="20">
      <c r="A20" s="4" t="n"/>
      <c r="B20" s="5" t="n"/>
      <c r="C20" s="4" t="n"/>
      <c r="D20" s="4" t="n"/>
      <c r="E20" s="4" t="n"/>
      <c r="F20" s="6" t="n"/>
      <c r="G20" s="6" t="n"/>
      <c r="H20" s="6" t="n"/>
      <c r="I20" s="7">
        <f>IF(G20="","",G20-N(H20))</f>
        <v/>
      </c>
      <c r="J20" s="8" t="n"/>
      <c r="K20" s="9">
        <f>IF(G20="","",G20*J20)</f>
        <v/>
      </c>
      <c r="L20" s="9">
        <f>IF(G20="","",I20*J20)</f>
        <v/>
      </c>
      <c r="M20" s="8" t="n"/>
      <c r="N20" s="8" t="n"/>
      <c r="O20" s="9">
        <f>IF(G20="","",K20-N(M20)-N(N20))</f>
        <v/>
      </c>
      <c r="P20" s="5" t="n"/>
      <c r="Q20" s="10">
        <f>IF(G20="","",IF(I20&lt;=0,"Terkirim",IF(N(H20)=0,"Belum dikirim","Kirim sebagian")))</f>
        <v/>
      </c>
      <c r="R20" s="10">
        <f>IF(OR(G20="",P20=""),"",IF(AND(I20&gt;0,P20&lt;TODAY()),"Terlambat",""))</f>
        <v/>
      </c>
    </row>
    <row r="21">
      <c r="A21" s="4" t="n"/>
      <c r="B21" s="5" t="n"/>
      <c r="C21" s="4" t="n"/>
      <c r="D21" s="4" t="n"/>
      <c r="E21" s="4" t="n"/>
      <c r="F21" s="6" t="n"/>
      <c r="G21" s="6" t="n"/>
      <c r="H21" s="6" t="n"/>
      <c r="I21" s="7">
        <f>IF(G21="","",G21-N(H21))</f>
        <v/>
      </c>
      <c r="J21" s="8" t="n"/>
      <c r="K21" s="9">
        <f>IF(G21="","",G21*J21)</f>
        <v/>
      </c>
      <c r="L21" s="9">
        <f>IF(G21="","",I21*J21)</f>
        <v/>
      </c>
      <c r="M21" s="8" t="n"/>
      <c r="N21" s="8" t="n"/>
      <c r="O21" s="9">
        <f>IF(G21="","",K21-N(M21)-N(N21))</f>
        <v/>
      </c>
      <c r="P21" s="5" t="n"/>
      <c r="Q21" s="10">
        <f>IF(G21="","",IF(I21&lt;=0,"Terkirim",IF(N(H21)=0,"Belum dikirim","Kirim sebagian")))</f>
        <v/>
      </c>
      <c r="R21" s="10">
        <f>IF(OR(G21="",P21=""),"",IF(AND(I21&gt;0,P21&lt;TODAY()),"Terlambat",""))</f>
        <v/>
      </c>
    </row>
    <row r="22">
      <c r="A22" s="4" t="n"/>
      <c r="B22" s="5" t="n"/>
      <c r="C22" s="4" t="n"/>
      <c r="D22" s="4" t="n"/>
      <c r="E22" s="4" t="n"/>
      <c r="F22" s="6" t="n"/>
      <c r="G22" s="6" t="n"/>
      <c r="H22" s="6" t="n"/>
      <c r="I22" s="7">
        <f>IF(G22="","",G22-N(H22))</f>
        <v/>
      </c>
      <c r="J22" s="8" t="n"/>
      <c r="K22" s="9">
        <f>IF(G22="","",G22*J22)</f>
        <v/>
      </c>
      <c r="L22" s="9">
        <f>IF(G22="","",I22*J22)</f>
        <v/>
      </c>
      <c r="M22" s="8" t="n"/>
      <c r="N22" s="8" t="n"/>
      <c r="O22" s="9">
        <f>IF(G22="","",K22-N(M22)-N(N22))</f>
        <v/>
      </c>
      <c r="P22" s="5" t="n"/>
      <c r="Q22" s="10">
        <f>IF(G22="","",IF(I22&lt;=0,"Terkirim",IF(N(H22)=0,"Belum dikirim","Kirim sebagian")))</f>
        <v/>
      </c>
      <c r="R22" s="10">
        <f>IF(OR(G22="",P22=""),"",IF(AND(I22&gt;0,P22&lt;TODAY()),"Terlambat",""))</f>
        <v/>
      </c>
    </row>
    <row r="23">
      <c r="A23" s="4" t="n"/>
      <c r="B23" s="5" t="n"/>
      <c r="C23" s="4" t="n"/>
      <c r="D23" s="4" t="n"/>
      <c r="E23" s="4" t="n"/>
      <c r="F23" s="6" t="n"/>
      <c r="G23" s="6" t="n"/>
      <c r="H23" s="6" t="n"/>
      <c r="I23" s="7">
        <f>IF(G23="","",G23-N(H23))</f>
        <v/>
      </c>
      <c r="J23" s="8" t="n"/>
      <c r="K23" s="9">
        <f>IF(G23="","",G23*J23)</f>
        <v/>
      </c>
      <c r="L23" s="9">
        <f>IF(G23="","",I23*J23)</f>
        <v/>
      </c>
      <c r="M23" s="8" t="n"/>
      <c r="N23" s="8" t="n"/>
      <c r="O23" s="9">
        <f>IF(G23="","",K23-N(M23)-N(N23))</f>
        <v/>
      </c>
      <c r="P23" s="5" t="n"/>
      <c r="Q23" s="10">
        <f>IF(G23="","",IF(I23&lt;=0,"Terkirim",IF(N(H23)=0,"Belum dikirim","Kirim sebagian")))</f>
        <v/>
      </c>
      <c r="R23" s="10">
        <f>IF(OR(G23="",P23=""),"",IF(AND(I23&gt;0,P23&lt;TODAY()),"Terlambat",""))</f>
        <v/>
      </c>
    </row>
    <row r="24">
      <c r="A24" s="4" t="n"/>
      <c r="B24" s="5" t="n"/>
      <c r="C24" s="4" t="n"/>
      <c r="D24" s="4" t="n"/>
      <c r="E24" s="4" t="n"/>
      <c r="F24" s="6" t="n"/>
      <c r="G24" s="6" t="n"/>
      <c r="H24" s="6" t="n"/>
      <c r="I24" s="7">
        <f>IF(G24="","",G24-N(H24))</f>
        <v/>
      </c>
      <c r="J24" s="8" t="n"/>
      <c r="K24" s="9">
        <f>IF(G24="","",G24*J24)</f>
        <v/>
      </c>
      <c r="L24" s="9">
        <f>IF(G24="","",I24*J24)</f>
        <v/>
      </c>
      <c r="M24" s="8" t="n"/>
      <c r="N24" s="8" t="n"/>
      <c r="O24" s="9">
        <f>IF(G24="","",K24-N(M24)-N(N24))</f>
        <v/>
      </c>
      <c r="P24" s="5" t="n"/>
      <c r="Q24" s="10">
        <f>IF(G24="","",IF(I24&lt;=0,"Terkirim",IF(N(H24)=0,"Belum dikirim","Kirim sebagian")))</f>
        <v/>
      </c>
      <c r="R24" s="10">
        <f>IF(OR(G24="",P24=""),"",IF(AND(I24&gt;0,P24&lt;TODAY()),"Terlambat",""))</f>
        <v/>
      </c>
    </row>
    <row r="25">
      <c r="A25" s="4" t="n"/>
      <c r="B25" s="5" t="n"/>
      <c r="C25" s="4" t="n"/>
      <c r="D25" s="4" t="n"/>
      <c r="E25" s="4" t="n"/>
      <c r="F25" s="6" t="n"/>
      <c r="G25" s="6" t="n"/>
      <c r="H25" s="6" t="n"/>
      <c r="I25" s="7">
        <f>IF(G25="","",G25-N(H25))</f>
        <v/>
      </c>
      <c r="J25" s="8" t="n"/>
      <c r="K25" s="9">
        <f>IF(G25="","",G25*J25)</f>
        <v/>
      </c>
      <c r="L25" s="9">
        <f>IF(G25="","",I25*J25)</f>
        <v/>
      </c>
      <c r="M25" s="8" t="n"/>
      <c r="N25" s="8" t="n"/>
      <c r="O25" s="9">
        <f>IF(G25="","",K25-N(M25)-N(N25))</f>
        <v/>
      </c>
      <c r="P25" s="5" t="n"/>
      <c r="Q25" s="10">
        <f>IF(G25="","",IF(I25&lt;=0,"Terkirim",IF(N(H25)=0,"Belum dikirim","Kirim sebagian")))</f>
        <v/>
      </c>
      <c r="R25" s="10">
        <f>IF(OR(G25="",P25=""),"",IF(AND(I25&gt;0,P25&lt;TODAY()),"Terlambat",""))</f>
        <v/>
      </c>
    </row>
    <row r="26">
      <c r="A26" s="4" t="n"/>
      <c r="B26" s="5" t="n"/>
      <c r="C26" s="4" t="n"/>
      <c r="D26" s="4" t="n"/>
      <c r="E26" s="4" t="n"/>
      <c r="F26" s="6" t="n"/>
      <c r="G26" s="6" t="n"/>
      <c r="H26" s="6" t="n"/>
      <c r="I26" s="7">
        <f>IF(G26="","",G26-N(H26))</f>
        <v/>
      </c>
      <c r="J26" s="8" t="n"/>
      <c r="K26" s="9">
        <f>IF(G26="","",G26*J26)</f>
        <v/>
      </c>
      <c r="L26" s="9">
        <f>IF(G26="","",I26*J26)</f>
        <v/>
      </c>
      <c r="M26" s="8" t="n"/>
      <c r="N26" s="8" t="n"/>
      <c r="O26" s="9">
        <f>IF(G26="","",K26-N(M26)-N(N26))</f>
        <v/>
      </c>
      <c r="P26" s="5" t="n"/>
      <c r="Q26" s="10">
        <f>IF(G26="","",IF(I26&lt;=0,"Terkirim",IF(N(H26)=0,"Belum dikirim","Kirim sebagian")))</f>
        <v/>
      </c>
      <c r="R26" s="10">
        <f>IF(OR(G26="",P26=""),"",IF(AND(I26&gt;0,P26&lt;TODAY()),"Terlambat",""))</f>
        <v/>
      </c>
    </row>
    <row r="27">
      <c r="A27" s="4" t="n"/>
      <c r="B27" s="5" t="n"/>
      <c r="C27" s="4" t="n"/>
      <c r="D27" s="4" t="n"/>
      <c r="E27" s="4" t="n"/>
      <c r="F27" s="6" t="n"/>
      <c r="G27" s="6" t="n"/>
      <c r="H27" s="6" t="n"/>
      <c r="I27" s="7">
        <f>IF(G27="","",G27-N(H27))</f>
        <v/>
      </c>
      <c r="J27" s="8" t="n"/>
      <c r="K27" s="9">
        <f>IF(G27="","",G27*J27)</f>
        <v/>
      </c>
      <c r="L27" s="9">
        <f>IF(G27="","",I27*J27)</f>
        <v/>
      </c>
      <c r="M27" s="8" t="n"/>
      <c r="N27" s="8" t="n"/>
      <c r="O27" s="9">
        <f>IF(G27="","",K27-N(M27)-N(N27))</f>
        <v/>
      </c>
      <c r="P27" s="5" t="n"/>
      <c r="Q27" s="10">
        <f>IF(G27="","",IF(I27&lt;=0,"Terkirim",IF(N(H27)=0,"Belum dikirim","Kirim sebagian")))</f>
        <v/>
      </c>
      <c r="R27" s="10">
        <f>IF(OR(G27="",P27=""),"",IF(AND(I27&gt;0,P27&lt;TODAY()),"Terlambat",""))</f>
        <v/>
      </c>
    </row>
    <row r="28">
      <c r="A28" s="4" t="n"/>
      <c r="B28" s="5" t="n"/>
      <c r="C28" s="4" t="n"/>
      <c r="D28" s="4" t="n"/>
      <c r="E28" s="4" t="n"/>
      <c r="F28" s="6" t="n"/>
      <c r="G28" s="6" t="n"/>
      <c r="H28" s="6" t="n"/>
      <c r="I28" s="7">
        <f>IF(G28="","",G28-N(H28))</f>
        <v/>
      </c>
      <c r="J28" s="8" t="n"/>
      <c r="K28" s="9">
        <f>IF(G28="","",G28*J28)</f>
        <v/>
      </c>
      <c r="L28" s="9">
        <f>IF(G28="","",I28*J28)</f>
        <v/>
      </c>
      <c r="M28" s="8" t="n"/>
      <c r="N28" s="8" t="n"/>
      <c r="O28" s="9">
        <f>IF(G28="","",K28-N(M28)-N(N28))</f>
        <v/>
      </c>
      <c r="P28" s="5" t="n"/>
      <c r="Q28" s="10">
        <f>IF(G28="","",IF(I28&lt;=0,"Terkirim",IF(N(H28)=0,"Belum dikirim","Kirim sebagian")))</f>
        <v/>
      </c>
      <c r="R28" s="10">
        <f>IF(OR(G28="",P28=""),"",IF(AND(I28&gt;0,P28&lt;TODAY()),"Terlambat",""))</f>
        <v/>
      </c>
    </row>
    <row r="29">
      <c r="A29" s="4" t="n"/>
      <c r="B29" s="5" t="n"/>
      <c r="C29" s="4" t="n"/>
      <c r="D29" s="4" t="n"/>
      <c r="E29" s="4" t="n"/>
      <c r="F29" s="6" t="n"/>
      <c r="G29" s="6" t="n"/>
      <c r="H29" s="6" t="n"/>
      <c r="I29" s="7">
        <f>IF(G29="","",G29-N(H29))</f>
        <v/>
      </c>
      <c r="J29" s="8" t="n"/>
      <c r="K29" s="9">
        <f>IF(G29="","",G29*J29)</f>
        <v/>
      </c>
      <c r="L29" s="9">
        <f>IF(G29="","",I29*J29)</f>
        <v/>
      </c>
      <c r="M29" s="8" t="n"/>
      <c r="N29" s="8" t="n"/>
      <c r="O29" s="9">
        <f>IF(G29="","",K29-N(M29)-N(N29))</f>
        <v/>
      </c>
      <c r="P29" s="5" t="n"/>
      <c r="Q29" s="10">
        <f>IF(G29="","",IF(I29&lt;=0,"Terkirim",IF(N(H29)=0,"Belum dikirim","Kirim sebagian")))</f>
        <v/>
      </c>
      <c r="R29" s="10">
        <f>IF(OR(G29="",P29=""),"",IF(AND(I29&gt;0,P29&lt;TODAY()),"Terlambat",""))</f>
        <v/>
      </c>
    </row>
    <row r="30">
      <c r="A30" s="4" t="n"/>
      <c r="B30" s="5" t="n"/>
      <c r="C30" s="4" t="n"/>
      <c r="D30" s="4" t="n"/>
      <c r="E30" s="4" t="n"/>
      <c r="F30" s="6" t="n"/>
      <c r="G30" s="6" t="n"/>
      <c r="H30" s="6" t="n"/>
      <c r="I30" s="7">
        <f>IF(G30="","",G30-N(H30))</f>
        <v/>
      </c>
      <c r="J30" s="8" t="n"/>
      <c r="K30" s="9">
        <f>IF(G30="","",G30*J30)</f>
        <v/>
      </c>
      <c r="L30" s="9">
        <f>IF(G30="","",I30*J30)</f>
        <v/>
      </c>
      <c r="M30" s="8" t="n"/>
      <c r="N30" s="8" t="n"/>
      <c r="O30" s="9">
        <f>IF(G30="","",K30-N(M30)-N(N30))</f>
        <v/>
      </c>
      <c r="P30" s="5" t="n"/>
      <c r="Q30" s="10">
        <f>IF(G30="","",IF(I30&lt;=0,"Terkirim",IF(N(H30)=0,"Belum dikirim","Kirim sebagian")))</f>
        <v/>
      </c>
      <c r="R30" s="10">
        <f>IF(OR(G30="",P30=""),"",IF(AND(I30&gt;0,P30&lt;TODAY()),"Terlambat",""))</f>
        <v/>
      </c>
    </row>
    <row r="31">
      <c r="A31" s="4" t="n"/>
      <c r="B31" s="5" t="n"/>
      <c r="C31" s="4" t="n"/>
      <c r="D31" s="4" t="n"/>
      <c r="E31" s="4" t="n"/>
      <c r="F31" s="6" t="n"/>
      <c r="G31" s="6" t="n"/>
      <c r="H31" s="6" t="n"/>
      <c r="I31" s="7">
        <f>IF(G31="","",G31-N(H31))</f>
        <v/>
      </c>
      <c r="J31" s="8" t="n"/>
      <c r="K31" s="9">
        <f>IF(G31="","",G31*J31)</f>
        <v/>
      </c>
      <c r="L31" s="9">
        <f>IF(G31="","",I31*J31)</f>
        <v/>
      </c>
      <c r="M31" s="8" t="n"/>
      <c r="N31" s="8" t="n"/>
      <c r="O31" s="9">
        <f>IF(G31="","",K31-N(M31)-N(N31))</f>
        <v/>
      </c>
      <c r="P31" s="5" t="n"/>
      <c r="Q31" s="10">
        <f>IF(G31="","",IF(I31&lt;=0,"Terkirim",IF(N(H31)=0,"Belum dikirim","Kirim sebagian")))</f>
        <v/>
      </c>
      <c r="R31" s="10">
        <f>IF(OR(G31="",P31=""),"",IF(AND(I31&gt;0,P31&lt;TODAY()),"Terlambat",""))</f>
        <v/>
      </c>
    </row>
    <row r="32">
      <c r="A32" s="4" t="n"/>
      <c r="B32" s="5" t="n"/>
      <c r="C32" s="4" t="n"/>
      <c r="D32" s="4" t="n"/>
      <c r="E32" s="4" t="n"/>
      <c r="F32" s="6" t="n"/>
      <c r="G32" s="6" t="n"/>
      <c r="H32" s="6" t="n"/>
      <c r="I32" s="7">
        <f>IF(G32="","",G32-N(H32))</f>
        <v/>
      </c>
      <c r="J32" s="8" t="n"/>
      <c r="K32" s="9">
        <f>IF(G32="","",G32*J32)</f>
        <v/>
      </c>
      <c r="L32" s="9">
        <f>IF(G32="","",I32*J32)</f>
        <v/>
      </c>
      <c r="M32" s="8" t="n"/>
      <c r="N32" s="8" t="n"/>
      <c r="O32" s="9">
        <f>IF(G32="","",K32-N(M32)-N(N32))</f>
        <v/>
      </c>
      <c r="P32" s="5" t="n"/>
      <c r="Q32" s="10">
        <f>IF(G32="","",IF(I32&lt;=0,"Terkirim",IF(N(H32)=0,"Belum dikirim","Kirim sebagian")))</f>
        <v/>
      </c>
      <c r="R32" s="10">
        <f>IF(OR(G32="",P32=""),"",IF(AND(I32&gt;0,P32&lt;TODAY()),"Terlambat",""))</f>
        <v/>
      </c>
    </row>
    <row r="33">
      <c r="A33" s="4" t="n"/>
      <c r="B33" s="5" t="n"/>
      <c r="C33" s="4" t="n"/>
      <c r="D33" s="4" t="n"/>
      <c r="E33" s="4" t="n"/>
      <c r="F33" s="6" t="n"/>
      <c r="G33" s="6" t="n"/>
      <c r="H33" s="6" t="n"/>
      <c r="I33" s="7">
        <f>IF(G33="","",G33-N(H33))</f>
        <v/>
      </c>
      <c r="J33" s="8" t="n"/>
      <c r="K33" s="9">
        <f>IF(G33="","",G33*J33)</f>
        <v/>
      </c>
      <c r="L33" s="9">
        <f>IF(G33="","",I33*J33)</f>
        <v/>
      </c>
      <c r="M33" s="8" t="n"/>
      <c r="N33" s="8" t="n"/>
      <c r="O33" s="9">
        <f>IF(G33="","",K33-N(M33)-N(N33))</f>
        <v/>
      </c>
      <c r="P33" s="5" t="n"/>
      <c r="Q33" s="10">
        <f>IF(G33="","",IF(I33&lt;=0,"Terkirim",IF(N(H33)=0,"Belum dikirim","Kirim sebagian")))</f>
        <v/>
      </c>
      <c r="R33" s="10">
        <f>IF(OR(G33="",P33=""),"",IF(AND(I33&gt;0,P33&lt;TODAY()),"Terlambat",""))</f>
        <v/>
      </c>
    </row>
    <row r="34">
      <c r="A34" s="4" t="n"/>
      <c r="B34" s="5" t="n"/>
      <c r="C34" s="4" t="n"/>
      <c r="D34" s="4" t="n"/>
      <c r="E34" s="4" t="n"/>
      <c r="F34" s="6" t="n"/>
      <c r="G34" s="6" t="n"/>
      <c r="H34" s="6" t="n"/>
      <c r="I34" s="7">
        <f>IF(G34="","",G34-N(H34))</f>
        <v/>
      </c>
      <c r="J34" s="8" t="n"/>
      <c r="K34" s="9">
        <f>IF(G34="","",G34*J34)</f>
        <v/>
      </c>
      <c r="L34" s="9">
        <f>IF(G34="","",I34*J34)</f>
        <v/>
      </c>
      <c r="M34" s="8" t="n"/>
      <c r="N34" s="8" t="n"/>
      <c r="O34" s="9">
        <f>IF(G34="","",K34-N(M34)-N(N34))</f>
        <v/>
      </c>
      <c r="P34" s="5" t="n"/>
      <c r="Q34" s="10">
        <f>IF(G34="","",IF(I34&lt;=0,"Terkirim",IF(N(H34)=0,"Belum dikirim","Kirim sebagian")))</f>
        <v/>
      </c>
      <c r="R34" s="10">
        <f>IF(OR(G34="",P34=""),"",IF(AND(I34&gt;0,P34&lt;TODAY()),"Terlambat",""))</f>
        <v/>
      </c>
    </row>
    <row r="35">
      <c r="A35" s="4" t="n"/>
      <c r="B35" s="5" t="n"/>
      <c r="C35" s="4" t="n"/>
      <c r="D35" s="4" t="n"/>
      <c r="E35" s="4" t="n"/>
      <c r="F35" s="6" t="n"/>
      <c r="G35" s="6" t="n"/>
      <c r="H35" s="6" t="n"/>
      <c r="I35" s="7">
        <f>IF(G35="","",G35-N(H35))</f>
        <v/>
      </c>
      <c r="J35" s="8" t="n"/>
      <c r="K35" s="9">
        <f>IF(G35="","",G35*J35)</f>
        <v/>
      </c>
      <c r="L35" s="9">
        <f>IF(G35="","",I35*J35)</f>
        <v/>
      </c>
      <c r="M35" s="8" t="n"/>
      <c r="N35" s="8" t="n"/>
      <c r="O35" s="9">
        <f>IF(G35="","",K35-N(M35)-N(N35))</f>
        <v/>
      </c>
      <c r="P35" s="5" t="n"/>
      <c r="Q35" s="10">
        <f>IF(G35="","",IF(I35&lt;=0,"Terkirim",IF(N(H35)=0,"Belum dikirim","Kirim sebagian")))</f>
        <v/>
      </c>
      <c r="R35" s="10">
        <f>IF(OR(G35="",P35=""),"",IF(AND(I35&gt;0,P35&lt;TODAY()),"Terlambat",""))</f>
        <v/>
      </c>
    </row>
    <row r="36">
      <c r="A36" s="4" t="n"/>
      <c r="B36" s="5" t="n"/>
      <c r="C36" s="4" t="n"/>
      <c r="D36" s="4" t="n"/>
      <c r="E36" s="4" t="n"/>
      <c r="F36" s="6" t="n"/>
      <c r="G36" s="6" t="n"/>
      <c r="H36" s="6" t="n"/>
      <c r="I36" s="7">
        <f>IF(G36="","",G36-N(H36))</f>
        <v/>
      </c>
      <c r="J36" s="8" t="n"/>
      <c r="K36" s="9">
        <f>IF(G36="","",G36*J36)</f>
        <v/>
      </c>
      <c r="L36" s="9">
        <f>IF(G36="","",I36*J36)</f>
        <v/>
      </c>
      <c r="M36" s="8" t="n"/>
      <c r="N36" s="8" t="n"/>
      <c r="O36" s="9">
        <f>IF(G36="","",K36-N(M36)-N(N36))</f>
        <v/>
      </c>
      <c r="P36" s="5" t="n"/>
      <c r="Q36" s="10">
        <f>IF(G36="","",IF(I36&lt;=0,"Terkirim",IF(N(H36)=0,"Belum dikirim","Kirim sebagian")))</f>
        <v/>
      </c>
      <c r="R36" s="10">
        <f>IF(OR(G36="",P36=""),"",IF(AND(I36&gt;0,P36&lt;TODAY()),"Terlambat",""))</f>
        <v/>
      </c>
    </row>
    <row r="37">
      <c r="A37" s="4" t="n"/>
      <c r="B37" s="5" t="n"/>
      <c r="C37" s="4" t="n"/>
      <c r="D37" s="4" t="n"/>
      <c r="E37" s="4" t="n"/>
      <c r="F37" s="6" t="n"/>
      <c r="G37" s="6" t="n"/>
      <c r="H37" s="6" t="n"/>
      <c r="I37" s="7">
        <f>IF(G37="","",G37-N(H37))</f>
        <v/>
      </c>
      <c r="J37" s="8" t="n"/>
      <c r="K37" s="9">
        <f>IF(G37="","",G37*J37)</f>
        <v/>
      </c>
      <c r="L37" s="9">
        <f>IF(G37="","",I37*J37)</f>
        <v/>
      </c>
      <c r="M37" s="8" t="n"/>
      <c r="N37" s="8" t="n"/>
      <c r="O37" s="9">
        <f>IF(G37="","",K37-N(M37)-N(N37))</f>
        <v/>
      </c>
      <c r="P37" s="5" t="n"/>
      <c r="Q37" s="10">
        <f>IF(G37="","",IF(I37&lt;=0,"Terkirim",IF(N(H37)=0,"Belum dikirim","Kirim sebagian")))</f>
        <v/>
      </c>
      <c r="R37" s="10">
        <f>IF(OR(G37="",P37=""),"",IF(AND(I37&gt;0,P37&lt;TODAY()),"Terlambat",""))</f>
        <v/>
      </c>
    </row>
    <row r="38">
      <c r="A38" s="4" t="n"/>
      <c r="B38" s="5" t="n"/>
      <c r="C38" s="4" t="n"/>
      <c r="D38" s="4" t="n"/>
      <c r="E38" s="4" t="n"/>
      <c r="F38" s="6" t="n"/>
      <c r="G38" s="6" t="n"/>
      <c r="H38" s="6" t="n"/>
      <c r="I38" s="7">
        <f>IF(G38="","",G38-N(H38))</f>
        <v/>
      </c>
      <c r="J38" s="8" t="n"/>
      <c r="K38" s="9">
        <f>IF(G38="","",G38*J38)</f>
        <v/>
      </c>
      <c r="L38" s="9">
        <f>IF(G38="","",I38*J38)</f>
        <v/>
      </c>
      <c r="M38" s="8" t="n"/>
      <c r="N38" s="8" t="n"/>
      <c r="O38" s="9">
        <f>IF(G38="","",K38-N(M38)-N(N38))</f>
        <v/>
      </c>
      <c r="P38" s="5" t="n"/>
      <c r="Q38" s="10">
        <f>IF(G38="","",IF(I38&lt;=0,"Terkirim",IF(N(H38)=0,"Belum dikirim","Kirim sebagian")))</f>
        <v/>
      </c>
      <c r="R38" s="10">
        <f>IF(OR(G38="",P38=""),"",IF(AND(I38&gt;0,P38&lt;TODAY()),"Terlambat",""))</f>
        <v/>
      </c>
    </row>
    <row r="39">
      <c r="A39" s="4" t="n"/>
      <c r="B39" s="5" t="n"/>
      <c r="C39" s="4" t="n"/>
      <c r="D39" s="4" t="n"/>
      <c r="E39" s="4" t="n"/>
      <c r="F39" s="6" t="n"/>
      <c r="G39" s="6" t="n"/>
      <c r="H39" s="6" t="n"/>
      <c r="I39" s="7">
        <f>IF(G39="","",G39-N(H39))</f>
        <v/>
      </c>
      <c r="J39" s="8" t="n"/>
      <c r="K39" s="9">
        <f>IF(G39="","",G39*J39)</f>
        <v/>
      </c>
      <c r="L39" s="9">
        <f>IF(G39="","",I39*J39)</f>
        <v/>
      </c>
      <c r="M39" s="8" t="n"/>
      <c r="N39" s="8" t="n"/>
      <c r="O39" s="9">
        <f>IF(G39="","",K39-N(M39)-N(N39))</f>
        <v/>
      </c>
      <c r="P39" s="5" t="n"/>
      <c r="Q39" s="10">
        <f>IF(G39="","",IF(I39&lt;=0,"Terkirim",IF(N(H39)=0,"Belum dikirim","Kirim sebagian")))</f>
        <v/>
      </c>
      <c r="R39" s="10">
        <f>IF(OR(G39="",P39=""),"",IF(AND(I39&gt;0,P39&lt;TODAY()),"Terlambat",""))</f>
        <v/>
      </c>
    </row>
    <row r="40">
      <c r="A40" s="4" t="n"/>
      <c r="B40" s="5" t="n"/>
      <c r="C40" s="4" t="n"/>
      <c r="D40" s="4" t="n"/>
      <c r="E40" s="4" t="n"/>
      <c r="F40" s="6" t="n"/>
      <c r="G40" s="6" t="n"/>
      <c r="H40" s="6" t="n"/>
      <c r="I40" s="7">
        <f>IF(G40="","",G40-N(H40))</f>
        <v/>
      </c>
      <c r="J40" s="8" t="n"/>
      <c r="K40" s="9">
        <f>IF(G40="","",G40*J40)</f>
        <v/>
      </c>
      <c r="L40" s="9">
        <f>IF(G40="","",I40*J40)</f>
        <v/>
      </c>
      <c r="M40" s="8" t="n"/>
      <c r="N40" s="8" t="n"/>
      <c r="O40" s="9">
        <f>IF(G40="","",K40-N(M40)-N(N40))</f>
        <v/>
      </c>
      <c r="P40" s="5" t="n"/>
      <c r="Q40" s="10">
        <f>IF(G40="","",IF(I40&lt;=0,"Terkirim",IF(N(H40)=0,"Belum dikirim","Kirim sebagian")))</f>
        <v/>
      </c>
      <c r="R40" s="10">
        <f>IF(OR(G40="",P40=""),"",IF(AND(I40&gt;0,P40&lt;TODAY()),"Terlambat",""))</f>
        <v/>
      </c>
    </row>
    <row r="41">
      <c r="A41" s="4" t="n"/>
      <c r="B41" s="5" t="n"/>
      <c r="C41" s="4" t="n"/>
      <c r="D41" s="4" t="n"/>
      <c r="E41" s="4" t="n"/>
      <c r="F41" s="6" t="n"/>
      <c r="G41" s="6" t="n"/>
      <c r="H41" s="6" t="n"/>
      <c r="I41" s="7">
        <f>IF(G41="","",G41-N(H41))</f>
        <v/>
      </c>
      <c r="J41" s="8" t="n"/>
      <c r="K41" s="9">
        <f>IF(G41="","",G41*J41)</f>
        <v/>
      </c>
      <c r="L41" s="9">
        <f>IF(G41="","",I41*J41)</f>
        <v/>
      </c>
      <c r="M41" s="8" t="n"/>
      <c r="N41" s="8" t="n"/>
      <c r="O41" s="9">
        <f>IF(G41="","",K41-N(M41)-N(N41))</f>
        <v/>
      </c>
      <c r="P41" s="5" t="n"/>
      <c r="Q41" s="10">
        <f>IF(G41="","",IF(I41&lt;=0,"Terkirim",IF(N(H41)=0,"Belum dikirim","Kirim sebagian")))</f>
        <v/>
      </c>
      <c r="R41" s="10">
        <f>IF(OR(G41="",P41=""),"",IF(AND(I41&gt;0,P41&lt;TODAY()),"Terlambat",""))</f>
        <v/>
      </c>
    </row>
    <row r="42">
      <c r="A42" s="4" t="n"/>
      <c r="B42" s="5" t="n"/>
      <c r="C42" s="4" t="n"/>
      <c r="D42" s="4" t="n"/>
      <c r="E42" s="4" t="n"/>
      <c r="F42" s="6" t="n"/>
      <c r="G42" s="6" t="n"/>
      <c r="H42" s="6" t="n"/>
      <c r="I42" s="7">
        <f>IF(G42="","",G42-N(H42))</f>
        <v/>
      </c>
      <c r="J42" s="8" t="n"/>
      <c r="K42" s="9">
        <f>IF(G42="","",G42*J42)</f>
        <v/>
      </c>
      <c r="L42" s="9">
        <f>IF(G42="","",I42*J42)</f>
        <v/>
      </c>
      <c r="M42" s="8" t="n"/>
      <c r="N42" s="8" t="n"/>
      <c r="O42" s="9">
        <f>IF(G42="","",K42-N(M42)-N(N42))</f>
        <v/>
      </c>
      <c r="P42" s="5" t="n"/>
      <c r="Q42" s="10">
        <f>IF(G42="","",IF(I42&lt;=0,"Terkirim",IF(N(H42)=0,"Belum dikirim","Kirim sebagian")))</f>
        <v/>
      </c>
      <c r="R42" s="10">
        <f>IF(OR(G42="",P42=""),"",IF(AND(I42&gt;0,P42&lt;TODAY()),"Terlambat",""))</f>
        <v/>
      </c>
    </row>
    <row r="43">
      <c r="A43" s="4" t="n"/>
      <c r="B43" s="5" t="n"/>
      <c r="C43" s="4" t="n"/>
      <c r="D43" s="4" t="n"/>
      <c r="E43" s="4" t="n"/>
      <c r="F43" s="6" t="n"/>
      <c r="G43" s="6" t="n"/>
      <c r="H43" s="6" t="n"/>
      <c r="I43" s="7">
        <f>IF(G43="","",G43-N(H43))</f>
        <v/>
      </c>
      <c r="J43" s="8" t="n"/>
      <c r="K43" s="9">
        <f>IF(G43="","",G43*J43)</f>
        <v/>
      </c>
      <c r="L43" s="9">
        <f>IF(G43="","",I43*J43)</f>
        <v/>
      </c>
      <c r="M43" s="8" t="n"/>
      <c r="N43" s="8" t="n"/>
      <c r="O43" s="9">
        <f>IF(G43="","",K43-N(M43)-N(N43))</f>
        <v/>
      </c>
      <c r="P43" s="5" t="n"/>
      <c r="Q43" s="10">
        <f>IF(G43="","",IF(I43&lt;=0,"Terkirim",IF(N(H43)=0,"Belum dikirim","Kirim sebagian")))</f>
        <v/>
      </c>
      <c r="R43" s="10">
        <f>IF(OR(G43="",P43=""),"",IF(AND(I43&gt;0,P43&lt;TODAY()),"Terlambat",""))</f>
        <v/>
      </c>
    </row>
    <row r="44">
      <c r="A44" s="4" t="n"/>
      <c r="B44" s="5" t="n"/>
      <c r="C44" s="4" t="n"/>
      <c r="D44" s="4" t="n"/>
      <c r="E44" s="4" t="n"/>
      <c r="F44" s="6" t="n"/>
      <c r="G44" s="6" t="n"/>
      <c r="H44" s="6" t="n"/>
      <c r="I44" s="7">
        <f>IF(G44="","",G44-N(H44))</f>
        <v/>
      </c>
      <c r="J44" s="8" t="n"/>
      <c r="K44" s="9">
        <f>IF(G44="","",G44*J44)</f>
        <v/>
      </c>
      <c r="L44" s="9">
        <f>IF(G44="","",I44*J44)</f>
        <v/>
      </c>
      <c r="M44" s="8" t="n"/>
      <c r="N44" s="8" t="n"/>
      <c r="O44" s="9">
        <f>IF(G44="","",K44-N(M44)-N(N44))</f>
        <v/>
      </c>
      <c r="P44" s="5" t="n"/>
      <c r="Q44" s="10">
        <f>IF(G44="","",IF(I44&lt;=0,"Terkirim",IF(N(H44)=0,"Belum dikirim","Kirim sebagian")))</f>
        <v/>
      </c>
      <c r="R44" s="10">
        <f>IF(OR(G44="",P44=""),"",IF(AND(I44&gt;0,P44&lt;TODAY()),"Terlambat",""))</f>
        <v/>
      </c>
    </row>
    <row r="45">
      <c r="A45" s="4" t="n"/>
      <c r="B45" s="5" t="n"/>
      <c r="C45" s="4" t="n"/>
      <c r="D45" s="4" t="n"/>
      <c r="E45" s="4" t="n"/>
      <c r="F45" s="6" t="n"/>
      <c r="G45" s="6" t="n"/>
      <c r="H45" s="6" t="n"/>
      <c r="I45" s="7">
        <f>IF(G45="","",G45-N(H45))</f>
        <v/>
      </c>
      <c r="J45" s="8" t="n"/>
      <c r="K45" s="9">
        <f>IF(G45="","",G45*J45)</f>
        <v/>
      </c>
      <c r="L45" s="9">
        <f>IF(G45="","",I45*J45)</f>
        <v/>
      </c>
      <c r="M45" s="8" t="n"/>
      <c r="N45" s="8" t="n"/>
      <c r="O45" s="9">
        <f>IF(G45="","",K45-N(M45)-N(N45))</f>
        <v/>
      </c>
      <c r="P45" s="5" t="n"/>
      <c r="Q45" s="10">
        <f>IF(G45="","",IF(I45&lt;=0,"Terkirim",IF(N(H45)=0,"Belum dikirim","Kirim sebagian")))</f>
        <v/>
      </c>
      <c r="R45" s="10">
        <f>IF(OR(G45="",P45=""),"",IF(AND(I45&gt;0,P45&lt;TODAY()),"Terlambat",""))</f>
        <v/>
      </c>
    </row>
    <row r="46">
      <c r="A46" s="4" t="n"/>
      <c r="B46" s="5" t="n"/>
      <c r="C46" s="4" t="n"/>
      <c r="D46" s="4" t="n"/>
      <c r="E46" s="4" t="n"/>
      <c r="F46" s="6" t="n"/>
      <c r="G46" s="6" t="n"/>
      <c r="H46" s="6" t="n"/>
      <c r="I46" s="7">
        <f>IF(G46="","",G46-N(H46))</f>
        <v/>
      </c>
      <c r="J46" s="8" t="n"/>
      <c r="K46" s="9">
        <f>IF(G46="","",G46*J46)</f>
        <v/>
      </c>
      <c r="L46" s="9">
        <f>IF(G46="","",I46*J46)</f>
        <v/>
      </c>
      <c r="M46" s="8" t="n"/>
      <c r="N46" s="8" t="n"/>
      <c r="O46" s="9">
        <f>IF(G46="","",K46-N(M46)-N(N46))</f>
        <v/>
      </c>
      <c r="P46" s="5" t="n"/>
      <c r="Q46" s="10">
        <f>IF(G46="","",IF(I46&lt;=0,"Terkirim",IF(N(H46)=0,"Belum dikirim","Kirim sebagian")))</f>
        <v/>
      </c>
      <c r="R46" s="10">
        <f>IF(OR(G46="",P46=""),"",IF(AND(I46&gt;0,P46&lt;TODAY()),"Terlambat",""))</f>
        <v/>
      </c>
    </row>
    <row r="47">
      <c r="A47" s="4" t="n"/>
      <c r="B47" s="5" t="n"/>
      <c r="C47" s="4" t="n"/>
      <c r="D47" s="4" t="n"/>
      <c r="E47" s="4" t="n"/>
      <c r="F47" s="6" t="n"/>
      <c r="G47" s="6" t="n"/>
      <c r="H47" s="6" t="n"/>
      <c r="I47" s="7">
        <f>IF(G47="","",G47-N(H47))</f>
        <v/>
      </c>
      <c r="J47" s="8" t="n"/>
      <c r="K47" s="9">
        <f>IF(G47="","",G47*J47)</f>
        <v/>
      </c>
      <c r="L47" s="9">
        <f>IF(G47="","",I47*J47)</f>
        <v/>
      </c>
      <c r="M47" s="8" t="n"/>
      <c r="N47" s="8" t="n"/>
      <c r="O47" s="9">
        <f>IF(G47="","",K47-N(M47)-N(N47))</f>
        <v/>
      </c>
      <c r="P47" s="5" t="n"/>
      <c r="Q47" s="10">
        <f>IF(G47="","",IF(I47&lt;=0,"Terkirim",IF(N(H47)=0,"Belum dikirim","Kirim sebagian")))</f>
        <v/>
      </c>
      <c r="R47" s="10">
        <f>IF(OR(G47="",P47=""),"",IF(AND(I47&gt;0,P47&lt;TODAY()),"Terlambat",""))</f>
        <v/>
      </c>
    </row>
    <row r="48">
      <c r="A48" s="4" t="n"/>
      <c r="B48" s="5" t="n"/>
      <c r="C48" s="4" t="n"/>
      <c r="D48" s="4" t="n"/>
      <c r="E48" s="4" t="n"/>
      <c r="F48" s="6" t="n"/>
      <c r="G48" s="6" t="n"/>
      <c r="H48" s="6" t="n"/>
      <c r="I48" s="7">
        <f>IF(G48="","",G48-N(H48))</f>
        <v/>
      </c>
      <c r="J48" s="8" t="n"/>
      <c r="K48" s="9">
        <f>IF(G48="","",G48*J48)</f>
        <v/>
      </c>
      <c r="L48" s="9">
        <f>IF(G48="","",I48*J48)</f>
        <v/>
      </c>
      <c r="M48" s="8" t="n"/>
      <c r="N48" s="8" t="n"/>
      <c r="O48" s="9">
        <f>IF(G48="","",K48-N(M48)-N(N48))</f>
        <v/>
      </c>
      <c r="P48" s="5" t="n"/>
      <c r="Q48" s="10">
        <f>IF(G48="","",IF(I48&lt;=0,"Terkirim",IF(N(H48)=0,"Belum dikirim","Kirim sebagian")))</f>
        <v/>
      </c>
      <c r="R48" s="10">
        <f>IF(OR(G48="",P48=""),"",IF(AND(I48&gt;0,P48&lt;TODAY()),"Terlambat",""))</f>
        <v/>
      </c>
    </row>
    <row r="49">
      <c r="A49" s="4" t="n"/>
      <c r="B49" s="5" t="n"/>
      <c r="C49" s="4" t="n"/>
      <c r="D49" s="4" t="n"/>
      <c r="E49" s="4" t="n"/>
      <c r="F49" s="6" t="n"/>
      <c r="G49" s="6" t="n"/>
      <c r="H49" s="6" t="n"/>
      <c r="I49" s="7">
        <f>IF(G49="","",G49-N(H49))</f>
        <v/>
      </c>
      <c r="J49" s="8" t="n"/>
      <c r="K49" s="9">
        <f>IF(G49="","",G49*J49)</f>
        <v/>
      </c>
      <c r="L49" s="9">
        <f>IF(G49="","",I49*J49)</f>
        <v/>
      </c>
      <c r="M49" s="8" t="n"/>
      <c r="N49" s="8" t="n"/>
      <c r="O49" s="9">
        <f>IF(G49="","",K49-N(M49)-N(N49))</f>
        <v/>
      </c>
      <c r="P49" s="5" t="n"/>
      <c r="Q49" s="10">
        <f>IF(G49="","",IF(I49&lt;=0,"Terkirim",IF(N(H49)=0,"Belum dikirim","Kirim sebagian")))</f>
        <v/>
      </c>
      <c r="R49" s="10">
        <f>IF(OR(G49="",P49=""),"",IF(AND(I49&gt;0,P49&lt;TODAY()),"Terlambat",""))</f>
        <v/>
      </c>
    </row>
    <row r="50">
      <c r="A50" s="4" t="n"/>
      <c r="B50" s="5" t="n"/>
      <c r="C50" s="4" t="n"/>
      <c r="D50" s="4" t="n"/>
      <c r="E50" s="4" t="n"/>
      <c r="F50" s="6" t="n"/>
      <c r="G50" s="6" t="n"/>
      <c r="H50" s="6" t="n"/>
      <c r="I50" s="7">
        <f>IF(G50="","",G50-N(H50))</f>
        <v/>
      </c>
      <c r="J50" s="8" t="n"/>
      <c r="K50" s="9">
        <f>IF(G50="","",G50*J50)</f>
        <v/>
      </c>
      <c r="L50" s="9">
        <f>IF(G50="","",I50*J50)</f>
        <v/>
      </c>
      <c r="M50" s="8" t="n"/>
      <c r="N50" s="8" t="n"/>
      <c r="O50" s="9">
        <f>IF(G50="","",K50-N(M50)-N(N50))</f>
        <v/>
      </c>
      <c r="P50" s="5" t="n"/>
      <c r="Q50" s="10">
        <f>IF(G50="","",IF(I50&lt;=0,"Terkirim",IF(N(H50)=0,"Belum dikirim","Kirim sebagian")))</f>
        <v/>
      </c>
      <c r="R50" s="10">
        <f>IF(OR(G50="",P50=""),"",IF(AND(I50&gt;0,P50&lt;TODAY()),"Terlambat",""))</f>
        <v/>
      </c>
    </row>
    <row r="51">
      <c r="A51" s="4" t="n"/>
      <c r="B51" s="5" t="n"/>
      <c r="C51" s="4" t="n"/>
      <c r="D51" s="4" t="n"/>
      <c r="E51" s="4" t="n"/>
      <c r="F51" s="6" t="n"/>
      <c r="G51" s="6" t="n"/>
      <c r="H51" s="6" t="n"/>
      <c r="I51" s="7">
        <f>IF(G51="","",G51-N(H51))</f>
        <v/>
      </c>
      <c r="J51" s="8" t="n"/>
      <c r="K51" s="9">
        <f>IF(G51="","",G51*J51)</f>
        <v/>
      </c>
      <c r="L51" s="9">
        <f>IF(G51="","",I51*J51)</f>
        <v/>
      </c>
      <c r="M51" s="8" t="n"/>
      <c r="N51" s="8" t="n"/>
      <c r="O51" s="9">
        <f>IF(G51="","",K51-N(M51)-N(N51))</f>
        <v/>
      </c>
      <c r="P51" s="5" t="n"/>
      <c r="Q51" s="10">
        <f>IF(G51="","",IF(I51&lt;=0,"Terkirim",IF(N(H51)=0,"Belum dikirim","Kirim sebagian")))</f>
        <v/>
      </c>
      <c r="R51" s="10">
        <f>IF(OR(G51="",P51=""),"",IF(AND(I51&gt;0,P51&lt;TODAY()),"Terlambat",""))</f>
        <v/>
      </c>
    </row>
    <row r="52">
      <c r="J52" s="11" t="inlineStr">
        <is>
          <t>TOTAL</t>
        </is>
      </c>
      <c r="K52" s="12">
        <f>SUM(K5:K51)</f>
        <v/>
      </c>
      <c r="L52" s="12">
        <f>SUM(L5:L51)</f>
        <v/>
      </c>
      <c r="M52" s="12">
        <f>SUM(M5:M51)</f>
        <v/>
      </c>
      <c r="N52" s="12">
        <f>SUM(N5:N51)</f>
        <v/>
      </c>
      <c r="O52" s="12">
        <f>SUM(O5:O51)</f>
        <v/>
      </c>
    </row>
    <row r="53"/>
    <row r="54">
      <c r="A54" s="13" t="inlineStr">
        <is>
          <t>Tujuh baris pertama adalah contoh dari artikel (Toko Berkah Jaya, Juli 2026) - hapus lalu isi dengan pesananmu sendiri. Kolom abu-abu terisi sendiri.</t>
        </is>
      </c>
    </row>
    <row r="55">
      <c r="A55" s="2" t="inlineStr">
        <is>
          <t>Tanggal ditulis DD/MM/YYYY. Kolom Terlambat? menyala kalau tanggal janji kirim sudah lewat dan barangnya belum lengkap.</t>
        </is>
      </c>
    </row>
    <row r="56">
      <c r="A56" s="14" t="inlineStr">
        <is>
          <t>Template gratis dari Niagawan — niagawan.com</t>
        </is>
      </c>
    </row>
  </sheetData>
  <dataValidations count="1">
    <dataValidation sqref="C5:C51" showDropDown="0" showInputMessage="0" showErrorMessage="0" allowBlank="1" type="list">
      <formula1>"Warung Bu Sri,Toko Makmur,Warung Pak Andi"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REKAP PESANAN</t>
        </is>
      </c>
    </row>
    <row r="2">
      <c r="A2" s="2" t="inlineStr">
        <is>
          <t>Terisi sendiri dari sheet Buku Pesanan.</t>
        </is>
      </c>
    </row>
    <row r="3"/>
    <row r="4">
      <c r="A4" s="15" t="inlineStr">
        <is>
          <t>Ringkasan</t>
        </is>
      </c>
    </row>
    <row r="5">
      <c r="A5" s="4" t="inlineStr">
        <is>
          <t>Baris barang yang belum lengkap dikirim</t>
        </is>
      </c>
      <c r="B5" s="16">
        <f>COUNTIF('Buku Pesanan'!$I$5:$I$51,"&gt;0")</f>
        <v/>
      </c>
    </row>
    <row r="6">
      <c r="A6" s="4" t="inlineStr">
        <is>
          <t>Nilai barang yang belum dikirim</t>
        </is>
      </c>
      <c r="B6" s="12">
        <f>SUM('Buku Pesanan'!$L$5:$L$51)</f>
        <v/>
      </c>
    </row>
    <row r="7">
      <c r="A7" s="4" t="inlineStr">
        <is>
          <t>Total DP diterima</t>
        </is>
      </c>
      <c r="B7" s="12">
        <f>SUM('Buku Pesanan'!$M$5:$M$51)</f>
        <v/>
      </c>
    </row>
    <row r="8">
      <c r="A8" s="4" t="inlineStr">
        <is>
          <t>Total sisa tagihan pesanan</t>
        </is>
      </c>
      <c r="B8" s="12">
        <f>SUM('Buku Pesanan'!$O$5:$O$51)</f>
        <v/>
      </c>
    </row>
    <row r="9">
      <c r="A9" s="4" t="inlineStr">
        <is>
          <t>Baris yang terlambat dikirim</t>
        </is>
      </c>
      <c r="B9" s="16">
        <f>COUNTIF('Buku Pesanan'!$R$5:$R$51,"Terlambat")</f>
        <v/>
      </c>
    </row>
    <row r="10"/>
    <row r="11">
      <c r="A11" s="15" t="inlineStr">
        <is>
          <t>Per pelanggan (ketik nama persis seperti di Buku Pesanan)</t>
        </is>
      </c>
    </row>
    <row r="12">
      <c r="A12" s="3" t="inlineStr">
        <is>
          <t>Pelanggan</t>
        </is>
      </c>
      <c r="B12" s="3" t="inlineStr">
        <is>
          <t>Nilai pesanan (Rp)</t>
        </is>
      </c>
      <c r="C12" s="3" t="inlineStr">
        <is>
          <t>DP diterima (Rp)</t>
        </is>
      </c>
      <c r="D12" s="3" t="inlineStr">
        <is>
          <t>Sudah dibayar (Rp)</t>
        </is>
      </c>
      <c r="E12" s="3" t="inlineStr">
        <is>
          <t>Sisa tagihan (Rp)</t>
        </is>
      </c>
      <c r="F12" s="3" t="inlineStr">
        <is>
          <t>Belum dikirim (Rp)</t>
        </is>
      </c>
    </row>
    <row r="13">
      <c r="A13" s="4" t="inlineStr">
        <is>
          <t>Warung Bu Sri</t>
        </is>
      </c>
      <c r="B13" s="8">
        <f>IF(A13="","",SUMIF('Buku Pesanan'!$C$5:$C$51,A13,'Buku Pesanan'!$K$5:$K$51))</f>
        <v/>
      </c>
      <c r="C13" s="8">
        <f>IF(A13="","",SUMIF('Buku Pesanan'!$C$5:$C$51,A13,'Buku Pesanan'!$M$5:$M$51))</f>
        <v/>
      </c>
      <c r="D13" s="8">
        <f>IF(A13="","",SUMIF('Buku Pesanan'!$C$5:$C$51,A13,'Buku Pesanan'!$N$5:$N$51))</f>
        <v/>
      </c>
      <c r="E13" s="8">
        <f>IF(A13="","",SUMIF('Buku Pesanan'!$C$5:$C$51,A13,'Buku Pesanan'!$O$5:$O$51))</f>
        <v/>
      </c>
      <c r="F13" s="8">
        <f>IF(A13="","",SUMIF('Buku Pesanan'!$C$5:$C$51,A13,'Buku Pesanan'!$L$5:$L$51))</f>
        <v/>
      </c>
    </row>
    <row r="14">
      <c r="A14" s="4" t="inlineStr">
        <is>
          <t>Toko Makmur</t>
        </is>
      </c>
      <c r="B14" s="8">
        <f>IF(A14="","",SUMIF('Buku Pesanan'!$C$5:$C$51,A14,'Buku Pesanan'!$K$5:$K$51))</f>
        <v/>
      </c>
      <c r="C14" s="8">
        <f>IF(A14="","",SUMIF('Buku Pesanan'!$C$5:$C$51,A14,'Buku Pesanan'!$M$5:$M$51))</f>
        <v/>
      </c>
      <c r="D14" s="8">
        <f>IF(A14="","",SUMIF('Buku Pesanan'!$C$5:$C$51,A14,'Buku Pesanan'!$N$5:$N$51))</f>
        <v/>
      </c>
      <c r="E14" s="8">
        <f>IF(A14="","",SUMIF('Buku Pesanan'!$C$5:$C$51,A14,'Buku Pesanan'!$O$5:$O$51))</f>
        <v/>
      </c>
      <c r="F14" s="8">
        <f>IF(A14="","",SUMIF('Buku Pesanan'!$C$5:$C$51,A14,'Buku Pesanan'!$L$5:$L$51))</f>
        <v/>
      </c>
    </row>
    <row r="15">
      <c r="A15" s="4" t="inlineStr">
        <is>
          <t>Warung Pak Andi</t>
        </is>
      </c>
      <c r="B15" s="8">
        <f>IF(A15="","",SUMIF('Buku Pesanan'!$C$5:$C$51,A15,'Buku Pesanan'!$K$5:$K$51))</f>
        <v/>
      </c>
      <c r="C15" s="8">
        <f>IF(A15="","",SUMIF('Buku Pesanan'!$C$5:$C$51,A15,'Buku Pesanan'!$M$5:$M$51))</f>
        <v/>
      </c>
      <c r="D15" s="8">
        <f>IF(A15="","",SUMIF('Buku Pesanan'!$C$5:$C$51,A15,'Buku Pesanan'!$N$5:$N$51))</f>
        <v/>
      </c>
      <c r="E15" s="8">
        <f>IF(A15="","",SUMIF('Buku Pesanan'!$C$5:$C$51,A15,'Buku Pesanan'!$O$5:$O$51))</f>
        <v/>
      </c>
      <c r="F15" s="8">
        <f>IF(A15="","",SUMIF('Buku Pesanan'!$C$5:$C$51,A15,'Buku Pesanan'!$L$5:$L$51))</f>
        <v/>
      </c>
    </row>
    <row r="16">
      <c r="A16" s="4" t="n"/>
      <c r="B16" s="8">
        <f>IF(A16="","",SUMIF('Buku Pesanan'!$C$5:$C$51,A16,'Buku Pesanan'!$K$5:$K$51))</f>
        <v/>
      </c>
      <c r="C16" s="8">
        <f>IF(A16="","",SUMIF('Buku Pesanan'!$C$5:$C$51,A16,'Buku Pesanan'!$M$5:$M$51))</f>
        <v/>
      </c>
      <c r="D16" s="8">
        <f>IF(A16="","",SUMIF('Buku Pesanan'!$C$5:$C$51,A16,'Buku Pesanan'!$N$5:$N$51))</f>
        <v/>
      </c>
      <c r="E16" s="8">
        <f>IF(A16="","",SUMIF('Buku Pesanan'!$C$5:$C$51,A16,'Buku Pesanan'!$O$5:$O$51))</f>
        <v/>
      </c>
      <c r="F16" s="8">
        <f>IF(A16="","",SUMIF('Buku Pesanan'!$C$5:$C$51,A16,'Buku Pesanan'!$L$5:$L$51))</f>
        <v/>
      </c>
    </row>
    <row r="17">
      <c r="A17" s="4" t="n"/>
      <c r="B17" s="8">
        <f>IF(A17="","",SUMIF('Buku Pesanan'!$C$5:$C$51,A17,'Buku Pesanan'!$K$5:$K$51))</f>
        <v/>
      </c>
      <c r="C17" s="8">
        <f>IF(A17="","",SUMIF('Buku Pesanan'!$C$5:$C$51,A17,'Buku Pesanan'!$M$5:$M$51))</f>
        <v/>
      </c>
      <c r="D17" s="8">
        <f>IF(A17="","",SUMIF('Buku Pesanan'!$C$5:$C$51,A17,'Buku Pesanan'!$N$5:$N$51))</f>
        <v/>
      </c>
      <c r="E17" s="8">
        <f>IF(A17="","",SUMIF('Buku Pesanan'!$C$5:$C$51,A17,'Buku Pesanan'!$O$5:$O$51))</f>
        <v/>
      </c>
      <c r="F17" s="8">
        <f>IF(A17="","",SUMIF('Buku Pesanan'!$C$5:$C$51,A17,'Buku Pesanan'!$L$5:$L$51))</f>
        <v/>
      </c>
    </row>
    <row r="18">
      <c r="A18" s="4" t="n"/>
      <c r="B18" s="8">
        <f>IF(A18="","",SUMIF('Buku Pesanan'!$C$5:$C$51,A18,'Buku Pesanan'!$K$5:$K$51))</f>
        <v/>
      </c>
      <c r="C18" s="8">
        <f>IF(A18="","",SUMIF('Buku Pesanan'!$C$5:$C$51,A18,'Buku Pesanan'!$M$5:$M$51))</f>
        <v/>
      </c>
      <c r="D18" s="8">
        <f>IF(A18="","",SUMIF('Buku Pesanan'!$C$5:$C$51,A18,'Buku Pesanan'!$N$5:$N$51))</f>
        <v/>
      </c>
      <c r="E18" s="8">
        <f>IF(A18="","",SUMIF('Buku Pesanan'!$C$5:$C$51,A18,'Buku Pesanan'!$O$5:$O$51))</f>
        <v/>
      </c>
      <c r="F18" s="8">
        <f>IF(A18="","",SUMIF('Buku Pesanan'!$C$5:$C$51,A18,'Buku Pesanan'!$L$5:$L$51))</f>
        <v/>
      </c>
    </row>
    <row r="19">
      <c r="A19" s="4" t="n"/>
      <c r="B19" s="8">
        <f>IF(A19="","",SUMIF('Buku Pesanan'!$C$5:$C$51,A19,'Buku Pesanan'!$K$5:$K$51))</f>
        <v/>
      </c>
      <c r="C19" s="8">
        <f>IF(A19="","",SUMIF('Buku Pesanan'!$C$5:$C$51,A19,'Buku Pesanan'!$M$5:$M$51))</f>
        <v/>
      </c>
      <c r="D19" s="8">
        <f>IF(A19="","",SUMIF('Buku Pesanan'!$C$5:$C$51,A19,'Buku Pesanan'!$N$5:$N$51))</f>
        <v/>
      </c>
      <c r="E19" s="8">
        <f>IF(A19="","",SUMIF('Buku Pesanan'!$C$5:$C$51,A19,'Buku Pesanan'!$O$5:$O$51))</f>
        <v/>
      </c>
      <c r="F19" s="8">
        <f>IF(A19="","",SUMIF('Buku Pesanan'!$C$5:$C$51,A19,'Buku Pesanan'!$L$5:$L$51))</f>
        <v/>
      </c>
    </row>
    <row r="20">
      <c r="A20" s="4" t="n"/>
      <c r="B20" s="8">
        <f>IF(A20="","",SUMIF('Buku Pesanan'!$C$5:$C$51,A20,'Buku Pesanan'!$K$5:$K$51))</f>
        <v/>
      </c>
      <c r="C20" s="8">
        <f>IF(A20="","",SUMIF('Buku Pesanan'!$C$5:$C$51,A20,'Buku Pesanan'!$M$5:$M$51))</f>
        <v/>
      </c>
      <c r="D20" s="8">
        <f>IF(A20="","",SUMIF('Buku Pesanan'!$C$5:$C$51,A20,'Buku Pesanan'!$N$5:$N$51))</f>
        <v/>
      </c>
      <c r="E20" s="8">
        <f>IF(A20="","",SUMIF('Buku Pesanan'!$C$5:$C$51,A20,'Buku Pesanan'!$O$5:$O$51))</f>
        <v/>
      </c>
      <c r="F20" s="8">
        <f>IF(A20="","",SUMIF('Buku Pesanan'!$C$5:$C$51,A20,'Buku Pesanan'!$L$5:$L$51))</f>
        <v/>
      </c>
    </row>
    <row r="21">
      <c r="A21" s="4" t="n"/>
      <c r="B21" s="8">
        <f>IF(A21="","",SUMIF('Buku Pesanan'!$C$5:$C$51,A21,'Buku Pesanan'!$K$5:$K$51))</f>
        <v/>
      </c>
      <c r="C21" s="8">
        <f>IF(A21="","",SUMIF('Buku Pesanan'!$C$5:$C$51,A21,'Buku Pesanan'!$M$5:$M$51))</f>
        <v/>
      </c>
      <c r="D21" s="8">
        <f>IF(A21="","",SUMIF('Buku Pesanan'!$C$5:$C$51,A21,'Buku Pesanan'!$N$5:$N$51))</f>
        <v/>
      </c>
      <c r="E21" s="8">
        <f>IF(A21="","",SUMIF('Buku Pesanan'!$C$5:$C$51,A21,'Buku Pesanan'!$O$5:$O$51))</f>
        <v/>
      </c>
      <c r="F21" s="8">
        <f>IF(A21="","",SUMIF('Buku Pesanan'!$C$5:$C$51,A21,'Buku Pesanan'!$L$5:$L$51))</f>
        <v/>
      </c>
    </row>
    <row r="22">
      <c r="A22" s="4" t="n"/>
      <c r="B22" s="8">
        <f>IF(A22="","",SUMIF('Buku Pesanan'!$C$5:$C$51,A22,'Buku Pesanan'!$K$5:$K$51))</f>
        <v/>
      </c>
      <c r="C22" s="8">
        <f>IF(A22="","",SUMIF('Buku Pesanan'!$C$5:$C$51,A22,'Buku Pesanan'!$M$5:$M$51))</f>
        <v/>
      </c>
      <c r="D22" s="8">
        <f>IF(A22="","",SUMIF('Buku Pesanan'!$C$5:$C$51,A22,'Buku Pesanan'!$N$5:$N$51))</f>
        <v/>
      </c>
      <c r="E22" s="8">
        <f>IF(A22="","",SUMIF('Buku Pesanan'!$C$5:$C$51,A22,'Buku Pesanan'!$O$5:$O$51))</f>
        <v/>
      </c>
      <c r="F22" s="8">
        <f>IF(A22="","",SUMIF('Buku Pesanan'!$C$5:$C$51,A22,'Buku Pesanan'!$L$5:$L$51))</f>
        <v/>
      </c>
    </row>
    <row r="23"/>
    <row r="24">
      <c r="A24" s="13" t="inlineStr">
        <is>
          <t>Pesanan bukan penjualan. Penjualan baru tercatat waktu barang dikirim dan invoice dibuat; DP adalah uang muka, bukan omzet.</t>
        </is>
      </c>
    </row>
    <row r="25"/>
    <row r="26">
      <c r="A26" s="14" t="inlineStr">
        <is>
          <t>Template gratis dari Niagawan — niagawan.com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2026-09-25T06:18:32Z</dcterms:created>
  <dcterms:modified xmlns:dcterms="http://purl.org/dc/terms/" xmlns:xsi="http://www.w3.org/2001/XMLSchema-instance" xsi:type="dcterms:W3CDTF">2026-09-25T06:18:33Z</dcterms:modified>
</cp:coreProperties>
</file>